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Радэл\2025 год\ЗАЯВКИ\ЗАЯВКИ ПОСЛЕ 10 ЯНВАРЯ 2025\"/>
    </mc:Choice>
  </mc:AlternateContent>
  <xr:revisionPtr revIDLastSave="0" documentId="13_ncr:1_{64AFAE79-2A2D-4F2E-AFC2-5EF3F6F68E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3" i="1"/>
  <c r="D28" i="1"/>
  <c r="D23" i="1"/>
  <c r="D20" i="1"/>
  <c r="D15" i="1"/>
  <c r="D32" i="1" s="1"/>
  <c r="D44" i="1"/>
  <c r="D43" i="1"/>
  <c r="D42" i="1"/>
  <c r="D41" i="1"/>
  <c r="D40" i="1"/>
  <c r="D39" i="1"/>
  <c r="D38" i="1"/>
  <c r="D24" i="1"/>
  <c r="D45" i="1" l="1"/>
  <c r="D30" i="1"/>
  <c r="D29" i="1"/>
  <c r="D31" i="1"/>
  <c r="D25" i="1"/>
  <c r="D34" i="1" l="1"/>
  <c r="D47" i="1" l="1"/>
</calcChain>
</file>

<file path=xl/sharedStrings.xml><?xml version="1.0" encoding="utf-8"?>
<sst xmlns="http://schemas.openxmlformats.org/spreadsheetml/2006/main" count="81" uniqueCount="74">
  <si>
    <t>Наименование</t>
  </si>
  <si>
    <t>Сумма</t>
  </si>
  <si>
    <t>Регистрационный сбор</t>
  </si>
  <si>
    <t>Итого:</t>
  </si>
  <si>
    <t>Выставочная площадь</t>
  </si>
  <si>
    <t>Стоимость (р.)</t>
  </si>
  <si>
    <t>A - открыта одна сторона (линейный,  min 6 м²) – 0%</t>
  </si>
  <si>
    <r>
      <t xml:space="preserve">B - </t>
    </r>
    <r>
      <rPr>
        <sz val="9"/>
        <color rgb="FF000000"/>
        <rFont val="Times New Roman"/>
        <family val="1"/>
        <charset val="204"/>
      </rPr>
      <t>открыты две стороны (угловой,  min 9 м²) - 5%</t>
    </r>
  </si>
  <si>
    <t>Двухэтажный стенд +50% от стоимости аренды площади первого этажа</t>
  </si>
  <si>
    <t>Высота застройки свыше 4,5 м (до 6м)+10% от стоимости аренды площади</t>
  </si>
  <si>
    <t>Расчет наценки за обзорность</t>
  </si>
  <si>
    <t>Интернет (WI-FI) на 1 день выставки</t>
  </si>
  <si>
    <t>Вложение материалов в пакет участника выставки</t>
  </si>
  <si>
    <t>Размещение печатной продукции на стойке регистрации специалистов</t>
  </si>
  <si>
    <t>Электронная рассылка по базе посетителей выставки</t>
  </si>
  <si>
    <t>Работа промоутера (1 день)</t>
  </si>
  <si>
    <t>Наименование услуги</t>
  </si>
  <si>
    <t>Итого</t>
  </si>
  <si>
    <t xml:space="preserve">Итого: </t>
  </si>
  <si>
    <t>Цена</t>
  </si>
  <si>
    <t>% наценки</t>
  </si>
  <si>
    <t xml:space="preserve">Размеры арендуемой площади </t>
  </si>
  <si>
    <t>ИТОГО</t>
  </si>
  <si>
    <t>Укажите ширину (м)</t>
  </si>
  <si>
    <t>Укажите длинну (м)</t>
  </si>
  <si>
    <t>Полное название компании</t>
  </si>
  <si>
    <t>Адрес компании для корреспонденции</t>
  </si>
  <si>
    <t>Юридический адрес компании</t>
  </si>
  <si>
    <t>ИНН:</t>
  </si>
  <si>
    <t>КПП</t>
  </si>
  <si>
    <t>Сайт компании:</t>
  </si>
  <si>
    <t>СТОИМОСТЬ УЧАСТИЯ В ВЫСТАВКЕ (цены указаны в рублях РФ с учетом НДС)</t>
  </si>
  <si>
    <t>II. Аренда выставочной площади</t>
  </si>
  <si>
    <t>III. Наценка за обзорность</t>
  </si>
  <si>
    <t>IV. Дополнительные услуги</t>
  </si>
  <si>
    <t>НАСТОЯЩЕЙ ЗАЯВКОЙ ПОДТВЕРЖДАЕМ  УЧАСТИЕ В ВЫСТАВКЕ И СОГЛАСНЫ С ПРАВИЛАМИ ЕЕ ПРОВЕДЕНИЯ:</t>
  </si>
  <si>
    <t>Руководитель:                                               М.П.</t>
  </si>
  <si>
    <r>
      <t>Руководитель</t>
    </r>
    <r>
      <rPr>
        <sz val="9"/>
        <color rgb="FF000000"/>
        <rFont val="Times New Roman"/>
        <family val="1"/>
        <charset val="204"/>
      </rPr>
      <t xml:space="preserve"> (ФИО полностью, должность)</t>
    </r>
  </si>
  <si>
    <r>
      <t xml:space="preserve">                                                                 </t>
    </r>
    <r>
      <rPr>
        <sz val="8"/>
        <color rgb="FF000000"/>
        <rFont val="Times New Roman"/>
        <family val="1"/>
        <charset val="204"/>
      </rPr>
      <t>МП</t>
    </r>
  </si>
  <si>
    <t xml:space="preserve">Участник: ________________________________
                      (полное название компании)
</t>
  </si>
  <si>
    <r>
      <t xml:space="preserve">C - </t>
    </r>
    <r>
      <rPr>
        <sz val="9"/>
        <color rgb="FF000000"/>
        <rFont val="Times New Roman"/>
        <family val="1"/>
        <charset val="204"/>
      </rPr>
      <t>открыты три стороны (торцевой,  min 15 м²) - 10%</t>
    </r>
  </si>
  <si>
    <r>
      <t xml:space="preserve">D - </t>
    </r>
    <r>
      <rPr>
        <sz val="9"/>
        <color rgb="FF000000"/>
        <rFont val="Times New Roman"/>
        <family val="1"/>
        <charset val="204"/>
      </rPr>
      <t>открыты четыре стороны (остров, min 36 м²) - 15%</t>
    </r>
  </si>
  <si>
    <t xml:space="preserve">Генеральный директор   ______________________  О.И. Шость </t>
  </si>
  <si>
    <r>
      <rPr>
        <b/>
        <sz val="8"/>
        <color rgb="FF000000"/>
        <rFont val="Times New Roman"/>
        <family val="1"/>
        <charset val="204"/>
      </rPr>
      <t xml:space="preserve">ДИПЛОМ УЧАСТНИКА </t>
    </r>
    <r>
      <rPr>
        <sz val="8"/>
        <color rgb="FF000000"/>
        <rFont val="Times New Roman"/>
        <family val="1"/>
        <charset val="204"/>
      </rPr>
      <t xml:space="preserve">  (вручается всем участникам выставки). В дипломе указать:
Название компании*:                                                                                                    Город.</t>
    </r>
  </si>
  <si>
    <t xml:space="preserve">Вергизова Ольга </t>
  </si>
  <si>
    <t>radel1@farexpo.ru</t>
  </si>
  <si>
    <t>Елисеева Светлана</t>
  </si>
  <si>
    <t xml:space="preserve">Лебедев Валентин Петрович    </t>
  </si>
  <si>
    <t>radel2@farexpo.ru</t>
  </si>
  <si>
    <t>radel@farexpo.ru</t>
  </si>
  <si>
    <r>
      <t>Поставьте</t>
    </r>
    <r>
      <rPr>
        <b/>
        <sz val="9"/>
        <color rgb="FFFF0000"/>
        <rFont val="Times New Roman"/>
        <family val="1"/>
        <charset val="204"/>
      </rPr>
      <t xml:space="preserve"> 1</t>
    </r>
    <r>
      <rPr>
        <b/>
        <sz val="9"/>
        <color theme="1"/>
        <rFont val="Times New Roman"/>
        <family val="1"/>
        <charset val="204"/>
      </rPr>
      <t xml:space="preserve"> в нужном пункте</t>
    </r>
  </si>
  <si>
    <t>I.Регистрационный сбор</t>
  </si>
  <si>
    <t>Укажите метраж:</t>
  </si>
  <si>
    <t>Номер стенда</t>
  </si>
  <si>
    <r>
      <t>Необорудованная</t>
    </r>
    <r>
      <rPr>
        <b/>
        <sz val="9"/>
        <color theme="1"/>
        <rFont val="Times New Roman"/>
        <family val="1"/>
        <charset val="204"/>
      </rPr>
      <t xml:space="preserve"> (мин. 15 кв.м.) </t>
    </r>
    <r>
      <rPr>
        <sz val="9"/>
        <color theme="1"/>
        <rFont val="Times New Roman"/>
        <family val="1"/>
        <charset val="204"/>
      </rPr>
      <t>включает выставочную площадь без ковролинового покрытия, уборку общей территории выставки, ночную охрану.</t>
    </r>
  </si>
  <si>
    <r>
      <t>Оборудованная</t>
    </r>
    <r>
      <rPr>
        <b/>
        <sz val="9"/>
        <color theme="1"/>
        <rFont val="Times New Roman"/>
        <family val="1"/>
        <charset val="204"/>
      </rPr>
      <t xml:space="preserve"> (мин. 6 кв.м.)</t>
    </r>
    <r>
      <rPr>
        <sz val="9"/>
        <color theme="1"/>
        <rFont val="Times New Roman"/>
        <family val="1"/>
        <charset val="204"/>
      </rPr>
      <t xml:space="preserve"> включает строительство стенда, стены, ковролиновое покрытие, фризовую панель с названием фирмы, уборку общей территории выставки, ночную охрану.</t>
    </r>
  </si>
  <si>
    <t>Зал для проведения семинара 1 час</t>
  </si>
  <si>
    <t>Укажите   кол-во</t>
  </si>
  <si>
    <t>Укажите   кол-во м²</t>
  </si>
  <si>
    <t xml:space="preserve">                   </t>
  </si>
  <si>
    <r>
      <t>Контактное лицо</t>
    </r>
    <r>
      <rPr>
        <b/>
        <sz val="9"/>
        <color theme="1"/>
        <rFont val="Times New Roman"/>
        <family val="1"/>
        <charset val="204"/>
      </rPr>
      <t xml:space="preserve">  </t>
    </r>
    <r>
      <rPr>
        <sz val="9"/>
        <color rgb="FF000000"/>
        <rFont val="Times New Roman"/>
        <family val="1"/>
        <charset val="204"/>
      </rPr>
      <t>(ФИО полностью, должность)</t>
    </r>
  </si>
  <si>
    <t>Телефон, e-mail контактного лица</t>
  </si>
  <si>
    <t xml:space="preserve">ШТРАФЫ: Отказ от участия в выставке принимается только в письменном виде, заверенный подписью руководителя и главного бухгалтера. При отказе от участия в выставке УЧАСТНИК выплачивает  неустойку в следующем размере:  с 1 мая по 1 июня 50% от общей стоимости 
после 1 июля  2025 г  - 100% общей стоимости участия в выставке. </t>
  </si>
  <si>
    <t>Доп.приглашение на банкет</t>
  </si>
  <si>
    <t>Организатор: ООО «ФАРЭКСПО»  196105, г. Санкт-Петербург,вн.тер.г. Муниципальный округ Московская застава, Благодатная ул., д. 47, литера А, помещ 13-Н
р/с 40702810868000002797                                                                                            в Филиал ОПЕРУ Банк ВТБ (ПАО) в Санкт-Петербурге, 
к/с 30101810200000000704   
БИК 044030704  /  ИНН 7841005070  /  КПП 781001001</t>
  </si>
  <si>
    <t>(812) 7183537 (Доб. 622)</t>
  </si>
  <si>
    <t>(812) 7183537 (Доб. 632)</t>
  </si>
  <si>
    <r>
      <rPr>
        <b/>
        <sz val="10"/>
        <color theme="1"/>
        <rFont val="Times New Roman"/>
        <family val="1"/>
        <charset val="204"/>
      </rPr>
      <t>Регистрационный сбор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включае</t>
    </r>
    <r>
      <rPr>
        <sz val="10"/>
        <color theme="1"/>
        <rFont val="Times New Roman"/>
        <family val="1"/>
        <charset val="204"/>
      </rPr>
      <t>т: аккредитацию представителей (1  бейдж на каждые  4  м² арендуемой площади),один пригласительный билет на вечерний прием, диплом участника выставки, участие во всех мероприятиях выставки, не требующих специальных приглашений.</t>
    </r>
  </si>
  <si>
    <t>Стоимость по заявке -договору с учетом  НДС</t>
  </si>
  <si>
    <t>Стоимость
(р.)</t>
  </si>
  <si>
    <r>
      <rPr>
        <b/>
        <sz val="11"/>
        <color theme="1"/>
        <rFont val="Times New Roman"/>
        <family val="1"/>
        <charset val="204"/>
      </rPr>
      <t xml:space="preserve">ЗАЯВКА-ДОГОВОР №______/   от ____________2025 г.
НА АРЕНДУ ВЫСТАВОЧНОЙ ПЛОЩАДИ </t>
    </r>
    <r>
      <rPr>
        <sz val="11"/>
        <color theme="1"/>
        <rFont val="Times New Roman"/>
        <family val="1"/>
        <charset val="204"/>
      </rPr>
      <t xml:space="preserve">
Заполненная Заявка в формате Excel и ее подписанный скан высылается
в дирекцию E-mail: radel1@farexpo.ru, Т/ф: (812) 718-35-37</t>
    </r>
  </si>
  <si>
    <r>
      <t xml:space="preserve">На основании данной заявки Организатор выставляет счет, который является подтверждением регистрации фирмы в качестве </t>
    </r>
    <r>
      <rPr>
        <sz val="8"/>
        <color theme="1"/>
        <rFont val="Times New Roman"/>
        <family val="1"/>
        <charset val="204"/>
      </rPr>
      <t>Участника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 xml:space="preserve">выставки. В течение 2 недель с момента выставления счета Участник производит оплату аванса в размере не менее </t>
    </r>
    <r>
      <rPr>
        <b/>
        <sz val="8"/>
        <color rgb="FF000000"/>
        <rFont val="Times New Roman"/>
        <family val="1"/>
        <charset val="204"/>
      </rPr>
      <t>30%</t>
    </r>
    <r>
      <rPr>
        <sz val="8"/>
        <color rgb="FF000000"/>
        <rFont val="Times New Roman"/>
        <family val="1"/>
        <charset val="204"/>
      </rPr>
      <t xml:space="preserve">, что является основанием для бронирования за Участником площади. Остальную часть итоговой суммы – не позднее </t>
    </r>
    <r>
      <rPr>
        <b/>
        <sz val="8"/>
        <color rgb="FF000000"/>
        <rFont val="Times New Roman"/>
        <family val="1"/>
        <charset val="204"/>
      </rPr>
      <t xml:space="preserve">1 июня  2025 г. </t>
    </r>
    <r>
      <rPr>
        <sz val="8"/>
        <color rgb="FF000000"/>
        <rFont val="Times New Roman"/>
        <family val="1"/>
        <charset val="204"/>
      </rPr>
      <t xml:space="preserve">
Организатор приступает к оказанию услуг только после получения от Участника </t>
    </r>
    <r>
      <rPr>
        <b/>
        <sz val="8"/>
        <color rgb="FF000000"/>
        <rFont val="Times New Roman"/>
        <family val="1"/>
        <charset val="204"/>
      </rPr>
      <t>100%</t>
    </r>
    <r>
      <rPr>
        <sz val="8"/>
        <color rgb="FF000000"/>
        <rFont val="Times New Roman"/>
        <family val="1"/>
        <charset val="204"/>
      </rPr>
      <t xml:space="preserve"> указанной суммы.</t>
    </r>
  </si>
  <si>
    <t>Уборка стенда ( 1м.кв/ 3 дня )</t>
  </si>
  <si>
    <r>
      <t xml:space="preserve">               </t>
    </r>
    <r>
      <rPr>
        <b/>
        <sz val="15"/>
        <color theme="1"/>
        <rFont val="Times New Roman"/>
        <family val="1"/>
        <charset val="204"/>
      </rPr>
      <t>10-12  сентября 2025 год</t>
    </r>
    <r>
      <rPr>
        <sz val="15"/>
        <color theme="1"/>
        <rFont val="Times New Roman"/>
        <family val="1"/>
        <charset val="204"/>
      </rPr>
      <t xml:space="preserve">        </t>
    </r>
    <r>
      <rPr>
        <b/>
        <sz val="15"/>
        <color theme="1"/>
        <rFont val="Times New Roman"/>
        <family val="1"/>
        <charset val="204"/>
      </rPr>
      <t>КВЦ Экспофорум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</si>
</sst>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9"/>
      <color theme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9" fontId="2" fillId="0" borderId="1" xfId="0" applyNumberFormat="1" applyFont="1" applyBorder="1" applyAlignment="1">
      <alignment horizontal="center"/>
    </xf>
    <xf numFmtId="0" fontId="18" fillId="0" borderId="0" xfId="0" applyFont="1"/>
    <xf numFmtId="0" fontId="7" fillId="0" borderId="0" xfId="0" applyFont="1"/>
    <xf numFmtId="0" fontId="17" fillId="0" borderId="1" xfId="0" applyFont="1" applyBorder="1" applyAlignment="1">
      <alignment horizontal="center" wrapText="1"/>
    </xf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0" borderId="1" xfId="0" applyFont="1" applyBorder="1" applyProtection="1">
      <protection locked="0"/>
    </xf>
    <xf numFmtId="1" fontId="2" fillId="0" borderId="1" xfId="0" applyNumberFormat="1" applyFont="1" applyBorder="1" applyProtection="1">
      <protection locked="0"/>
    </xf>
    <xf numFmtId="0" fontId="17" fillId="0" borderId="1" xfId="0" applyFont="1" applyBorder="1" applyAlignment="1" applyProtection="1">
      <alignment horizontal="center" wrapText="1"/>
      <protection locked="0"/>
    </xf>
    <xf numFmtId="3" fontId="11" fillId="0" borderId="1" xfId="0" applyNumberFormat="1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2" fillId="0" borderId="9" xfId="0" applyFont="1" applyBorder="1"/>
    <xf numFmtId="0" fontId="8" fillId="0" borderId="0" xfId="0" applyFont="1"/>
    <xf numFmtId="0" fontId="13" fillId="0" borderId="0" xfId="0" applyFont="1"/>
    <xf numFmtId="0" fontId="13" fillId="0" borderId="12" xfId="0" applyFont="1" applyBorder="1"/>
    <xf numFmtId="0" fontId="13" fillId="0" borderId="13" xfId="0" applyFont="1" applyBorder="1"/>
    <xf numFmtId="0" fontId="7" fillId="0" borderId="3" xfId="0" applyFont="1" applyBorder="1"/>
    <xf numFmtId="1" fontId="0" fillId="0" borderId="4" xfId="0" applyNumberFormat="1" applyBorder="1"/>
    <xf numFmtId="0" fontId="0" fillId="0" borderId="4" xfId="0" applyBorder="1"/>
    <xf numFmtId="0" fontId="17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2" fillId="0" borderId="1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0" fillId="0" borderId="6" xfId="1" applyFont="1" applyBorder="1" applyAlignment="1" applyProtection="1">
      <alignment horizontal="center"/>
    </xf>
    <xf numFmtId="0" fontId="2" fillId="0" borderId="6" xfId="0" applyFont="1" applyBorder="1" applyAlignment="1">
      <alignment horizontal="center"/>
    </xf>
    <xf numFmtId="0" fontId="20" fillId="0" borderId="0" xfId="1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20" fillId="0" borderId="12" xfId="1" applyFont="1" applyBorder="1" applyAlignment="1" applyProtection="1">
      <alignment horizontal="center"/>
    </xf>
    <xf numFmtId="0" fontId="2" fillId="0" borderId="12" xfId="0" applyFont="1" applyBorder="1" applyAlignment="1">
      <alignment horizontal="center"/>
    </xf>
    <xf numFmtId="0" fontId="12" fillId="0" borderId="7" xfId="0" applyFont="1" applyBorder="1" applyAlignment="1" applyProtection="1">
      <alignment horizontal="justify" wrapText="1"/>
      <protection locked="0"/>
    </xf>
    <xf numFmtId="0" fontId="0" fillId="0" borderId="7" xfId="0" applyBorder="1" applyProtection="1">
      <protection locked="0"/>
    </xf>
    <xf numFmtId="0" fontId="14" fillId="0" borderId="5" xfId="0" applyFont="1" applyBorder="1"/>
    <xf numFmtId="0" fontId="14" fillId="0" borderId="6" xfId="0" applyFont="1" applyBorder="1"/>
    <xf numFmtId="0" fontId="14" fillId="0" borderId="8" xfId="0" applyFont="1" applyBorder="1"/>
    <xf numFmtId="0" fontId="13" fillId="0" borderId="10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22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2" fillId="0" borderId="1" xfId="0" applyFont="1" applyBorder="1" applyAlignment="1">
      <alignment horizontal="justify" wrapText="1"/>
    </xf>
    <xf numFmtId="0" fontId="5" fillId="0" borderId="3" xfId="0" applyFont="1" applyBorder="1"/>
    <xf numFmtId="0" fontId="0" fillId="0" borderId="2" xfId="0" applyBorder="1"/>
    <xf numFmtId="0" fontId="7" fillId="0" borderId="5" xfId="0" applyFont="1" applyBorder="1"/>
    <xf numFmtId="0" fontId="18" fillId="0" borderId="6" xfId="0" applyFont="1" applyBorder="1"/>
    <xf numFmtId="0" fontId="3" fillId="0" borderId="3" xfId="0" applyFont="1" applyBorder="1"/>
    <xf numFmtId="0" fontId="10" fillId="0" borderId="2" xfId="0" applyFont="1" applyBorder="1"/>
    <xf numFmtId="0" fontId="10" fillId="0" borderId="4" xfId="0" applyFont="1" applyBorder="1"/>
    <xf numFmtId="0" fontId="5" fillId="0" borderId="1" xfId="0" applyFont="1" applyBorder="1"/>
    <xf numFmtId="0" fontId="0" fillId="0" borderId="1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3</xdr:col>
      <xdr:colOff>1543050</xdr:colOff>
      <xdr:row>0</xdr:row>
      <xdr:rowOff>904876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EA642D6-2902-079C-33F2-B48CE069D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5762625" cy="90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del@farexpo.ru" TargetMode="External"/><Relationship Id="rId2" Type="http://schemas.openxmlformats.org/officeDocument/2006/relationships/hyperlink" Target="mailto:radel2@farexpo.ru" TargetMode="External"/><Relationship Id="rId1" Type="http://schemas.openxmlformats.org/officeDocument/2006/relationships/hyperlink" Target="mailto:radel1@farexpo.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9"/>
  <sheetViews>
    <sheetView tabSelected="1" topLeftCell="A25" workbookViewId="0">
      <selection activeCell="C39" sqref="C39"/>
    </sheetView>
  </sheetViews>
  <sheetFormatPr defaultRowHeight="15" x14ac:dyDescent="0.25"/>
  <cols>
    <col min="1" max="1" width="28.28515625" customWidth="1"/>
    <col min="2" max="2" width="11.5703125" customWidth="1"/>
    <col min="3" max="3" width="23.42578125" customWidth="1"/>
    <col min="4" max="4" width="25.28515625" customWidth="1"/>
    <col min="5" max="5" width="15.42578125" customWidth="1"/>
  </cols>
  <sheetData>
    <row r="1" spans="1:4" ht="87" customHeight="1" x14ac:dyDescent="0.3">
      <c r="A1" s="61" t="s">
        <v>73</v>
      </c>
      <c r="B1" s="62"/>
      <c r="C1" s="62"/>
      <c r="D1" s="62"/>
    </row>
    <row r="2" spans="1:4" ht="59.25" customHeight="1" x14ac:dyDescent="0.25">
      <c r="A2" s="63" t="s">
        <v>70</v>
      </c>
      <c r="B2" s="64"/>
      <c r="C2" s="64"/>
      <c r="D2" s="64"/>
    </row>
    <row r="3" spans="1:4" ht="15.75" customHeight="1" x14ac:dyDescent="0.25">
      <c r="A3" s="4" t="s">
        <v>25</v>
      </c>
      <c r="B3" s="64"/>
      <c r="C3" s="64"/>
      <c r="D3" s="64"/>
    </row>
    <row r="4" spans="1:4" ht="15.75" customHeight="1" x14ac:dyDescent="0.25">
      <c r="A4" s="5" t="s">
        <v>53</v>
      </c>
      <c r="B4" s="64"/>
      <c r="C4" s="64"/>
      <c r="D4" s="64"/>
    </row>
    <row r="5" spans="1:4" ht="30" customHeight="1" x14ac:dyDescent="0.25">
      <c r="A5" s="5" t="s">
        <v>26</v>
      </c>
      <c r="B5" s="64"/>
      <c r="C5" s="64"/>
      <c r="D5" s="64"/>
    </row>
    <row r="6" spans="1:4" ht="15.75" customHeight="1" x14ac:dyDescent="0.25">
      <c r="A6" s="5" t="s">
        <v>27</v>
      </c>
      <c r="B6" s="64"/>
      <c r="C6" s="64"/>
      <c r="D6" s="64"/>
    </row>
    <row r="7" spans="1:4" ht="15.75" customHeight="1" x14ac:dyDescent="0.25">
      <c r="A7" s="5" t="s">
        <v>28</v>
      </c>
      <c r="B7" s="64" t="s">
        <v>29</v>
      </c>
      <c r="C7" s="64"/>
      <c r="D7" s="64"/>
    </row>
    <row r="8" spans="1:4" ht="26.25" customHeight="1" x14ac:dyDescent="0.25">
      <c r="A8" s="5" t="s">
        <v>37</v>
      </c>
      <c r="B8" s="64"/>
      <c r="C8" s="64"/>
      <c r="D8" s="64"/>
    </row>
    <row r="9" spans="1:4" ht="25.5" customHeight="1" x14ac:dyDescent="0.25">
      <c r="A9" s="5" t="s">
        <v>60</v>
      </c>
      <c r="B9" s="64"/>
      <c r="C9" s="64"/>
      <c r="D9" s="64"/>
    </row>
    <row r="10" spans="1:4" ht="15.75" customHeight="1" x14ac:dyDescent="0.25">
      <c r="A10" s="5" t="s">
        <v>61</v>
      </c>
      <c r="B10" s="64" t="s">
        <v>59</v>
      </c>
      <c r="C10" s="64"/>
      <c r="D10" s="64"/>
    </row>
    <row r="11" spans="1:4" ht="15.75" customHeight="1" x14ac:dyDescent="0.25">
      <c r="A11" s="6" t="s">
        <v>30</v>
      </c>
      <c r="B11" s="64"/>
      <c r="C11" s="64"/>
      <c r="D11" s="64"/>
    </row>
    <row r="12" spans="1:4" ht="15.75" customHeight="1" x14ac:dyDescent="0.25">
      <c r="A12" s="75" t="s">
        <v>31</v>
      </c>
      <c r="B12" s="76"/>
      <c r="C12" s="76"/>
      <c r="D12" s="77"/>
    </row>
    <row r="13" spans="1:4" ht="24.75" x14ac:dyDescent="0.25">
      <c r="A13" s="21" t="s">
        <v>21</v>
      </c>
      <c r="B13" s="13" t="s">
        <v>23</v>
      </c>
      <c r="C13" s="13" t="s">
        <v>24</v>
      </c>
      <c r="D13" s="22" t="s">
        <v>22</v>
      </c>
    </row>
    <row r="14" spans="1:4" x14ac:dyDescent="0.25">
      <c r="A14" s="2" t="s">
        <v>52</v>
      </c>
      <c r="B14" s="18"/>
      <c r="C14" s="18"/>
      <c r="D14" s="1"/>
    </row>
    <row r="15" spans="1:4" x14ac:dyDescent="0.25">
      <c r="A15" s="2" t="s">
        <v>17</v>
      </c>
      <c r="B15" s="1"/>
      <c r="C15" s="1"/>
      <c r="D15" s="1">
        <f>B14*C14</f>
        <v>0</v>
      </c>
    </row>
    <row r="16" spans="1:4" x14ac:dyDescent="0.25">
      <c r="A16" s="78" t="s">
        <v>51</v>
      </c>
      <c r="B16" s="79"/>
      <c r="C16" s="79"/>
      <c r="D16" s="79"/>
    </row>
    <row r="17" spans="1:5" ht="51.75" customHeight="1" x14ac:dyDescent="0.25">
      <c r="A17" s="65" t="s">
        <v>67</v>
      </c>
      <c r="B17" s="66"/>
      <c r="C17" s="66"/>
      <c r="D17" s="67"/>
    </row>
    <row r="18" spans="1:5" ht="26.25" customHeight="1" x14ac:dyDescent="0.25">
      <c r="A18" s="23" t="s">
        <v>0</v>
      </c>
      <c r="B18" s="13" t="s">
        <v>57</v>
      </c>
      <c r="C18" s="37" t="s">
        <v>69</v>
      </c>
      <c r="D18" s="22" t="s">
        <v>1</v>
      </c>
    </row>
    <row r="19" spans="1:5" x14ac:dyDescent="0.25">
      <c r="A19" s="7" t="s">
        <v>2</v>
      </c>
      <c r="B19" s="19"/>
      <c r="C19" s="8">
        <v>34000</v>
      </c>
      <c r="D19" s="1"/>
    </row>
    <row r="20" spans="1:5" x14ac:dyDescent="0.25">
      <c r="A20" s="7" t="s">
        <v>3</v>
      </c>
      <c r="B20" s="1"/>
      <c r="C20" s="1"/>
      <c r="D20" s="1">
        <f>B19*C19</f>
        <v>0</v>
      </c>
    </row>
    <row r="21" spans="1:5" ht="15.75" x14ac:dyDescent="0.25">
      <c r="A21" s="73" t="s">
        <v>32</v>
      </c>
      <c r="B21" s="74"/>
      <c r="C21" s="74"/>
      <c r="D21" s="36"/>
    </row>
    <row r="22" spans="1:5" ht="24.75" x14ac:dyDescent="0.25">
      <c r="A22" s="21" t="s">
        <v>4</v>
      </c>
      <c r="B22" s="13" t="s">
        <v>58</v>
      </c>
      <c r="C22" s="13" t="s">
        <v>5</v>
      </c>
      <c r="D22" s="13" t="s">
        <v>1</v>
      </c>
    </row>
    <row r="23" spans="1:5" ht="60.75" x14ac:dyDescent="0.25">
      <c r="A23" s="2" t="s">
        <v>54</v>
      </c>
      <c r="B23" s="20"/>
      <c r="C23" s="2">
        <v>22000</v>
      </c>
      <c r="D23" s="2">
        <f>B23*C23</f>
        <v>0</v>
      </c>
    </row>
    <row r="24" spans="1:5" ht="72.75" x14ac:dyDescent="0.25">
      <c r="A24" s="2" t="s">
        <v>55</v>
      </c>
      <c r="B24" s="20"/>
      <c r="C24" s="2">
        <v>26000</v>
      </c>
      <c r="D24" s="2">
        <f>B24*C24</f>
        <v>0</v>
      </c>
    </row>
    <row r="25" spans="1:5" x14ac:dyDescent="0.25">
      <c r="A25" s="2" t="s">
        <v>3</v>
      </c>
      <c r="B25" s="2"/>
      <c r="C25" s="2"/>
      <c r="D25" s="2">
        <f>D23+D24</f>
        <v>0</v>
      </c>
    </row>
    <row r="26" spans="1:5" ht="15.75" x14ac:dyDescent="0.25">
      <c r="A26" s="12" t="s">
        <v>33</v>
      </c>
      <c r="B26" s="11"/>
      <c r="D26" s="1"/>
    </row>
    <row r="27" spans="1:5" ht="24.75" x14ac:dyDescent="0.25">
      <c r="A27" s="4" t="s">
        <v>10</v>
      </c>
      <c r="B27" s="22" t="s">
        <v>20</v>
      </c>
      <c r="C27" s="13" t="s">
        <v>50</v>
      </c>
      <c r="D27" s="22" t="s">
        <v>1</v>
      </c>
    </row>
    <row r="28" spans="1:5" ht="24.75" x14ac:dyDescent="0.25">
      <c r="A28" s="2" t="s">
        <v>6</v>
      </c>
      <c r="B28" s="8">
        <v>0</v>
      </c>
      <c r="C28" s="24"/>
      <c r="D28" s="9">
        <f>0</f>
        <v>0</v>
      </c>
    </row>
    <row r="29" spans="1:5" ht="33" customHeight="1" x14ac:dyDescent="0.25">
      <c r="A29" s="2" t="s">
        <v>7</v>
      </c>
      <c r="B29" s="10">
        <v>0.05</v>
      </c>
      <c r="C29" s="25"/>
      <c r="D29" s="9">
        <f>C23*B29*C29*D15</f>
        <v>0</v>
      </c>
      <c r="E29" s="3"/>
    </row>
    <row r="30" spans="1:5" ht="24.75" x14ac:dyDescent="0.25">
      <c r="A30" s="2" t="s">
        <v>40</v>
      </c>
      <c r="B30" s="10">
        <v>0.1</v>
      </c>
      <c r="C30" s="25"/>
      <c r="D30" s="9">
        <f>C23*B30*C30*D15</f>
        <v>0</v>
      </c>
    </row>
    <row r="31" spans="1:5" ht="24.75" x14ac:dyDescent="0.25">
      <c r="A31" s="2" t="s">
        <v>41</v>
      </c>
      <c r="B31" s="10">
        <v>0.15</v>
      </c>
      <c r="C31" s="25"/>
      <c r="D31" s="9">
        <f>C23*B31*C31*D15</f>
        <v>0</v>
      </c>
    </row>
    <row r="32" spans="1:5" ht="48.75" customHeight="1" x14ac:dyDescent="0.25">
      <c r="A32" s="2" t="s">
        <v>8</v>
      </c>
      <c r="B32" s="10">
        <v>0.5</v>
      </c>
      <c r="C32" s="25"/>
      <c r="D32" s="9">
        <f>D15/2*C32</f>
        <v>0</v>
      </c>
    </row>
    <row r="33" spans="1:4" ht="41.25" customHeight="1" x14ac:dyDescent="0.25">
      <c r="A33" s="2" t="s">
        <v>9</v>
      </c>
      <c r="B33" s="10">
        <v>0.1</v>
      </c>
      <c r="C33" s="24"/>
      <c r="D33" s="9">
        <f>C23*B33*C33</f>
        <v>0</v>
      </c>
    </row>
    <row r="34" spans="1:4" x14ac:dyDescent="0.25">
      <c r="A34" s="7" t="s">
        <v>3</v>
      </c>
      <c r="B34" s="7"/>
      <c r="C34" s="9"/>
      <c r="D34" s="9">
        <f>D28+D29+D30+D31+D32+D33</f>
        <v>0</v>
      </c>
    </row>
    <row r="35" spans="1:4" ht="15.75" x14ac:dyDescent="0.25">
      <c r="A35" s="34" t="s">
        <v>34</v>
      </c>
      <c r="B35" s="11"/>
      <c r="D35" s="36"/>
    </row>
    <row r="36" spans="1:4" ht="24.75" x14ac:dyDescent="0.25">
      <c r="A36" s="23" t="s">
        <v>16</v>
      </c>
      <c r="B36" s="13" t="s">
        <v>57</v>
      </c>
      <c r="C36" s="22" t="s">
        <v>19</v>
      </c>
      <c r="D36" s="22" t="s">
        <v>1</v>
      </c>
    </row>
    <row r="37" spans="1:4" x14ac:dyDescent="0.25">
      <c r="A37" s="7" t="s">
        <v>63</v>
      </c>
      <c r="B37" s="13"/>
      <c r="C37" s="42">
        <v>10000</v>
      </c>
      <c r="D37" s="42">
        <f>B37*C37</f>
        <v>0</v>
      </c>
    </row>
    <row r="38" spans="1:4" x14ac:dyDescent="0.25">
      <c r="A38" s="7" t="s">
        <v>56</v>
      </c>
      <c r="B38" s="26"/>
      <c r="C38" s="7">
        <v>40000</v>
      </c>
      <c r="D38" s="7">
        <f t="shared" ref="D38:D44" si="0">B38*C38</f>
        <v>0</v>
      </c>
    </row>
    <row r="39" spans="1:4" ht="14.25" customHeight="1" x14ac:dyDescent="0.25">
      <c r="A39" s="2" t="s">
        <v>11</v>
      </c>
      <c r="B39" s="27"/>
      <c r="C39" s="7">
        <v>30000</v>
      </c>
      <c r="D39" s="7">
        <f t="shared" si="0"/>
        <v>0</v>
      </c>
    </row>
    <row r="40" spans="1:4" x14ac:dyDescent="0.25">
      <c r="A40" s="7" t="s">
        <v>72</v>
      </c>
      <c r="B40" s="27"/>
      <c r="C40" s="7">
        <v>500</v>
      </c>
      <c r="D40" s="7">
        <f t="shared" si="0"/>
        <v>0</v>
      </c>
    </row>
    <row r="41" spans="1:4" ht="24.75" x14ac:dyDescent="0.25">
      <c r="A41" s="2" t="s">
        <v>12</v>
      </c>
      <c r="B41" s="28"/>
      <c r="C41" s="7">
        <v>9000</v>
      </c>
      <c r="D41" s="7">
        <f t="shared" si="0"/>
        <v>0</v>
      </c>
    </row>
    <row r="42" spans="1:4" ht="24.75" x14ac:dyDescent="0.25">
      <c r="A42" s="2" t="s">
        <v>13</v>
      </c>
      <c r="B42" s="26"/>
      <c r="C42" s="7">
        <v>19000</v>
      </c>
      <c r="D42" s="7">
        <f t="shared" si="0"/>
        <v>0</v>
      </c>
    </row>
    <row r="43" spans="1:4" ht="24.75" x14ac:dyDescent="0.25">
      <c r="A43" s="2" t="s">
        <v>14</v>
      </c>
      <c r="B43" s="26"/>
      <c r="C43" s="7">
        <v>17000</v>
      </c>
      <c r="D43" s="7">
        <f t="shared" si="0"/>
        <v>0</v>
      </c>
    </row>
    <row r="44" spans="1:4" x14ac:dyDescent="0.25">
      <c r="A44" s="7" t="s">
        <v>15</v>
      </c>
      <c r="B44" s="26"/>
      <c r="C44" s="7">
        <v>4000</v>
      </c>
      <c r="D44" s="7">
        <f t="shared" si="0"/>
        <v>0</v>
      </c>
    </row>
    <row r="45" spans="1:4" x14ac:dyDescent="0.25">
      <c r="A45" s="7" t="s">
        <v>18</v>
      </c>
      <c r="B45" s="13"/>
      <c r="C45" s="7"/>
      <c r="D45" s="7">
        <f>SUM(D37:D44)</f>
        <v>0</v>
      </c>
    </row>
    <row r="46" spans="1:4" ht="34.5" customHeight="1" x14ac:dyDescent="0.25">
      <c r="A46" s="68" t="s">
        <v>62</v>
      </c>
      <c r="B46" s="62"/>
      <c r="C46" s="62"/>
      <c r="D46" s="62"/>
    </row>
    <row r="47" spans="1:4" x14ac:dyDescent="0.25">
      <c r="A47" s="71" t="s">
        <v>68</v>
      </c>
      <c r="B47" s="72"/>
      <c r="C47" s="72"/>
      <c r="D47" s="35">
        <f>D20+D25+D34+D45</f>
        <v>0</v>
      </c>
    </row>
    <row r="48" spans="1:4" ht="19.5" customHeight="1" x14ac:dyDescent="0.25">
      <c r="A48" s="69" t="s">
        <v>35</v>
      </c>
      <c r="B48" s="69"/>
      <c r="C48" s="69"/>
      <c r="D48" s="69"/>
    </row>
    <row r="49" spans="1:4" ht="60.75" customHeight="1" x14ac:dyDescent="0.25">
      <c r="A49" s="70" t="s">
        <v>71</v>
      </c>
      <c r="B49" s="62"/>
      <c r="C49" s="62"/>
      <c r="D49" s="62"/>
    </row>
    <row r="50" spans="1:4" ht="30.75" customHeight="1" x14ac:dyDescent="0.25">
      <c r="A50" s="50" t="s">
        <v>43</v>
      </c>
      <c r="B50" s="51"/>
      <c r="C50" s="51"/>
      <c r="D50" s="51"/>
    </row>
    <row r="51" spans="1:4" ht="18.75" customHeight="1" x14ac:dyDescent="0.25">
      <c r="A51" s="14" t="s">
        <v>44</v>
      </c>
      <c r="B51" s="44" t="s">
        <v>45</v>
      </c>
      <c r="C51" s="45"/>
      <c r="D51" s="43">
        <v>89013033001</v>
      </c>
    </row>
    <row r="52" spans="1:4" ht="18" customHeight="1" x14ac:dyDescent="0.25">
      <c r="A52" s="15" t="s">
        <v>47</v>
      </c>
      <c r="B52" s="46" t="s">
        <v>48</v>
      </c>
      <c r="C52" s="47"/>
      <c r="D52" s="29" t="s">
        <v>65</v>
      </c>
    </row>
    <row r="53" spans="1:4" ht="17.25" customHeight="1" x14ac:dyDescent="0.25">
      <c r="A53" s="16" t="s">
        <v>46</v>
      </c>
      <c r="B53" s="48" t="s">
        <v>49</v>
      </c>
      <c r="C53" s="49"/>
      <c r="D53" s="17" t="s">
        <v>66</v>
      </c>
    </row>
    <row r="54" spans="1:4" ht="20.25" customHeight="1" x14ac:dyDescent="0.25">
      <c r="A54" s="52" t="s">
        <v>35</v>
      </c>
      <c r="B54" s="53"/>
      <c r="C54" s="53"/>
      <c r="D54" s="54"/>
    </row>
    <row r="55" spans="1:4" ht="104.25" customHeight="1" x14ac:dyDescent="0.25">
      <c r="A55" s="55" t="s">
        <v>39</v>
      </c>
      <c r="B55" s="56"/>
      <c r="C55" s="57" t="s">
        <v>64</v>
      </c>
      <c r="D55" s="58"/>
    </row>
    <row r="56" spans="1:4" ht="15" customHeight="1" x14ac:dyDescent="0.25">
      <c r="A56" s="38" t="s">
        <v>36</v>
      </c>
      <c r="B56" s="39"/>
      <c r="C56" s="59" t="s">
        <v>42</v>
      </c>
      <c r="D56" s="60"/>
    </row>
    <row r="57" spans="1:4" x14ac:dyDescent="0.25">
      <c r="A57" s="38"/>
      <c r="B57" s="39"/>
      <c r="C57" s="30" t="s">
        <v>38</v>
      </c>
      <c r="D57" s="31"/>
    </row>
    <row r="58" spans="1:4" ht="14.25" customHeight="1" x14ac:dyDescent="0.25">
      <c r="A58" s="38"/>
      <c r="B58" s="39"/>
      <c r="C58" s="31"/>
      <c r="D58" s="31"/>
    </row>
    <row r="59" spans="1:4" ht="15" hidden="1" customHeight="1" x14ac:dyDescent="0.25">
      <c r="A59" s="40"/>
      <c r="B59" s="41"/>
      <c r="C59" s="32"/>
      <c r="D59" s="33"/>
    </row>
  </sheetData>
  <sheetProtection selectLockedCells="1"/>
  <mergeCells count="27">
    <mergeCell ref="A47:C47"/>
    <mergeCell ref="B7:D7"/>
    <mergeCell ref="B8:D8"/>
    <mergeCell ref="A21:C21"/>
    <mergeCell ref="A12:D12"/>
    <mergeCell ref="A16:D16"/>
    <mergeCell ref="A55:B55"/>
    <mergeCell ref="C55:D55"/>
    <mergeCell ref="C56:D56"/>
    <mergeCell ref="A1:D1"/>
    <mergeCell ref="A2:D2"/>
    <mergeCell ref="A17:D17"/>
    <mergeCell ref="A46:D46"/>
    <mergeCell ref="A48:D48"/>
    <mergeCell ref="A49:D49"/>
    <mergeCell ref="B3:D3"/>
    <mergeCell ref="B10:D10"/>
    <mergeCell ref="B4:D4"/>
    <mergeCell ref="B11:D11"/>
    <mergeCell ref="B5:D5"/>
    <mergeCell ref="B9:D9"/>
    <mergeCell ref="B6:D6"/>
    <mergeCell ref="B51:C51"/>
    <mergeCell ref="B52:C52"/>
    <mergeCell ref="B53:C53"/>
    <mergeCell ref="A50:D50"/>
    <mergeCell ref="A54:D54"/>
  </mergeCells>
  <hyperlinks>
    <hyperlink ref="B51" r:id="rId1" xr:uid="{00000000-0004-0000-0000-000000000000}"/>
    <hyperlink ref="B52" r:id="rId2" xr:uid="{00000000-0004-0000-0000-000001000000}"/>
    <hyperlink ref="B53" r:id="rId3" xr:uid="{00000000-0004-0000-0000-000002000000}"/>
  </hyperlinks>
  <printOptions horizontalCentered="1" verticalCentered="1"/>
  <pageMargins left="0.59055118110236227" right="0.39370078740157483" top="0.39370078740157483" bottom="0.19685039370078741" header="0" footer="0"/>
  <pageSetup paperSize="9" fitToHeight="2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Вергизова Ольга</cp:lastModifiedBy>
  <cp:lastPrinted>2024-11-22T08:18:38Z</cp:lastPrinted>
  <dcterms:created xsi:type="dcterms:W3CDTF">2023-10-19T12:59:19Z</dcterms:created>
  <dcterms:modified xsi:type="dcterms:W3CDTF">2024-12-24T12:56:40Z</dcterms:modified>
</cp:coreProperties>
</file>